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4" i="1" l="1"/>
  <c r="P9" i="1"/>
  <c r="P10" i="1"/>
  <c r="P11" i="1"/>
  <c r="P13" i="1"/>
  <c r="P14" i="1"/>
  <c r="P15" i="1"/>
  <c r="P16" i="1"/>
  <c r="P18" i="1"/>
  <c r="P19" i="1"/>
  <c r="P20" i="1"/>
  <c r="P22" i="1"/>
  <c r="P4" i="1"/>
  <c r="P5" i="1"/>
  <c r="P6" i="1"/>
  <c r="P7" i="1"/>
  <c r="P3" i="1"/>
  <c r="O20" i="1"/>
  <c r="O16" i="1"/>
  <c r="O11" i="1"/>
  <c r="O7" i="1"/>
  <c r="D20" i="1"/>
  <c r="E20" i="1"/>
  <c r="F20" i="1"/>
  <c r="G20" i="1"/>
  <c r="H20" i="1"/>
  <c r="I20" i="1"/>
  <c r="J20" i="1"/>
  <c r="K20" i="1"/>
  <c r="D16" i="1"/>
  <c r="E16" i="1"/>
  <c r="F16" i="1"/>
  <c r="G16" i="1"/>
  <c r="H16" i="1"/>
  <c r="I16" i="1"/>
  <c r="J16" i="1"/>
  <c r="K16" i="1"/>
  <c r="L16" i="1"/>
  <c r="D24" i="1"/>
  <c r="E24" i="1"/>
  <c r="F24" i="1"/>
  <c r="G24" i="1"/>
  <c r="H24" i="1"/>
  <c r="I24" i="1"/>
  <c r="J24" i="1"/>
  <c r="K24" i="1"/>
  <c r="L24" i="1"/>
  <c r="M24" i="1"/>
  <c r="C20" i="1"/>
  <c r="C16" i="1"/>
  <c r="C24" i="1" s="1"/>
  <c r="D11" i="1"/>
  <c r="E11" i="1"/>
  <c r="F11" i="1"/>
  <c r="G11" i="1"/>
  <c r="H11" i="1"/>
  <c r="C11" i="1"/>
  <c r="D7" i="1"/>
  <c r="E7" i="1"/>
  <c r="F7" i="1"/>
  <c r="G7" i="1"/>
  <c r="H7" i="1"/>
  <c r="I7" i="1"/>
  <c r="J7" i="1"/>
  <c r="K7" i="1"/>
  <c r="L7" i="1"/>
  <c r="M7" i="1"/>
  <c r="C7" i="1"/>
  <c r="O24" i="1" l="1"/>
  <c r="O9" i="1"/>
  <c r="O10" i="1"/>
  <c r="O13" i="1"/>
  <c r="O14" i="1"/>
  <c r="O15" i="1"/>
  <c r="O18" i="1"/>
  <c r="O19" i="1"/>
  <c r="O22" i="1"/>
  <c r="O4" i="1"/>
  <c r="O5" i="1"/>
  <c r="O6" i="1"/>
  <c r="O3" i="1"/>
  <c r="L22" i="1"/>
  <c r="J18" i="1"/>
  <c r="M6" i="1"/>
  <c r="K3" i="1"/>
  <c r="N24" i="1" l="1"/>
</calcChain>
</file>

<file path=xl/comments1.xml><?xml version="1.0" encoding="utf-8"?>
<comments xmlns="http://schemas.openxmlformats.org/spreadsheetml/2006/main">
  <authors>
    <author>Dave and Karen Stockman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300 each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175 each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100 each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57 each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300 each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200 each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125 each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75 each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52 each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300 each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200 each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450 each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115 each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80 each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54 each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250 each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200 each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150 each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100 each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75 each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53 each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52 each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250 each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150 each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100 each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70 each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50 each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150 each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100 each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75 each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55 each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125 each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75 each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51 each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175 each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100 each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58 each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125 each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90 each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70 each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51 each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350 each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225 each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150 each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100 each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Dave and Karen Stockman:</t>
        </r>
        <r>
          <rPr>
            <sz val="9"/>
            <color indexed="81"/>
            <rFont val="Tahoma"/>
            <family val="2"/>
          </rPr>
          <t xml:space="preserve">
75 each</t>
        </r>
      </text>
    </comment>
  </commentList>
</comments>
</file>

<file path=xl/sharedStrings.xml><?xml version="1.0" encoding="utf-8"?>
<sst xmlns="http://schemas.openxmlformats.org/spreadsheetml/2006/main" count="35" uniqueCount="28">
  <si>
    <t>Group</t>
  </si>
  <si>
    <t>8 Ball</t>
  </si>
  <si>
    <t>GM/M/A</t>
  </si>
  <si>
    <t>Players</t>
  </si>
  <si>
    <t>Format</t>
  </si>
  <si>
    <t>1st</t>
  </si>
  <si>
    <t>2nd</t>
  </si>
  <si>
    <t>3rd</t>
  </si>
  <si>
    <t>4th</t>
  </si>
  <si>
    <t>5th-6th</t>
  </si>
  <si>
    <t>7th-8th</t>
  </si>
  <si>
    <t>9th-12th</t>
  </si>
  <si>
    <t>13th-16th</t>
  </si>
  <si>
    <t>17th-24th</t>
  </si>
  <si>
    <t>25th-32nd</t>
  </si>
  <si>
    <t>A</t>
  </si>
  <si>
    <t>GM/M</t>
  </si>
  <si>
    <t>B</t>
  </si>
  <si>
    <t>C/D/E</t>
  </si>
  <si>
    <t>Juniors 40+</t>
  </si>
  <si>
    <t>Juniors &gt;40</t>
  </si>
  <si>
    <t>9 Ball</t>
  </si>
  <si>
    <t>10 Ball</t>
  </si>
  <si>
    <t>B/C/D/E</t>
  </si>
  <si>
    <t>Laggers</t>
  </si>
  <si>
    <t>All</t>
  </si>
  <si>
    <t>Totals</t>
  </si>
  <si>
    <t>avg/player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</si>
</sst>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37" fontId="0" fillId="0" borderId="0" xfId="1" applyNumberFormat="1" applyFont="1" applyAlignment="1">
      <alignment horizontal="center"/>
    </xf>
    <xf numFmtId="164" fontId="0" fillId="0" borderId="1" xfId="0" applyNumberFormat="1" applyBorder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7"/>
  <sheetViews>
    <sheetView tabSelected="1" workbookViewId="0">
      <selection activeCell="T17" sqref="T17"/>
    </sheetView>
  </sheetViews>
  <sheetFormatPr defaultRowHeight="15" x14ac:dyDescent="0.25"/>
  <cols>
    <col min="2" max="2" width="10.5703125" customWidth="1"/>
    <col min="3" max="3" width="9.140625" style="3"/>
    <col min="4" max="5" width="9.14062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0" width="7.7109375" customWidth="1"/>
    <col min="11" max="11" width="10.5703125" bestFit="1" customWidth="1"/>
    <col min="12" max="12" width="9.7109375" customWidth="1"/>
    <col min="13" max="13" width="10" customWidth="1"/>
    <col min="16" max="16" width="11" customWidth="1"/>
  </cols>
  <sheetData>
    <row r="2" spans="1:16" s="1" customFormat="1" x14ac:dyDescent="0.25">
      <c r="A2" s="1" t="s">
        <v>4</v>
      </c>
      <c r="B2" s="1" t="s">
        <v>0</v>
      </c>
      <c r="C2" s="2" t="s">
        <v>3</v>
      </c>
      <c r="D2" s="2" t="s">
        <v>5</v>
      </c>
      <c r="E2" s="2" t="s">
        <v>6</v>
      </c>
      <c r="F2" s="2" t="s">
        <v>7</v>
      </c>
      <c r="G2" s="2" t="s">
        <v>8</v>
      </c>
      <c r="H2" s="4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O2" s="1" t="s">
        <v>26</v>
      </c>
      <c r="P2" s="1" t="s">
        <v>27</v>
      </c>
    </row>
    <row r="3" spans="1:16" x14ac:dyDescent="0.25">
      <c r="A3" t="s">
        <v>1</v>
      </c>
      <c r="B3" t="s">
        <v>16</v>
      </c>
      <c r="C3" s="3">
        <v>69</v>
      </c>
      <c r="D3" s="5">
        <v>2200</v>
      </c>
      <c r="E3" s="5">
        <v>1500</v>
      </c>
      <c r="F3" s="5">
        <v>1000</v>
      </c>
      <c r="G3" s="5">
        <v>600</v>
      </c>
      <c r="H3" s="5">
        <v>600</v>
      </c>
      <c r="I3" s="5">
        <v>350</v>
      </c>
      <c r="J3" s="5">
        <v>400</v>
      </c>
      <c r="K3" s="5">
        <f>57*4</f>
        <v>228</v>
      </c>
      <c r="L3" s="5"/>
      <c r="M3" s="5"/>
      <c r="O3" s="6">
        <f>SUM(D3:M3)</f>
        <v>6878</v>
      </c>
      <c r="P3" s="12">
        <f>O3/C3</f>
        <v>99.681159420289859</v>
      </c>
    </row>
    <row r="4" spans="1:16" x14ac:dyDescent="0.25">
      <c r="B4" t="s">
        <v>15</v>
      </c>
      <c r="C4" s="3">
        <v>108</v>
      </c>
      <c r="D4" s="5">
        <v>2200</v>
      </c>
      <c r="E4" s="5">
        <v>1500</v>
      </c>
      <c r="F4" s="5">
        <v>1000</v>
      </c>
      <c r="G4" s="5">
        <v>600</v>
      </c>
      <c r="H4" s="5">
        <v>600</v>
      </c>
      <c r="I4" s="5">
        <v>400</v>
      </c>
      <c r="J4" s="5">
        <v>500</v>
      </c>
      <c r="K4" s="5">
        <v>300</v>
      </c>
      <c r="L4" s="5">
        <v>416</v>
      </c>
      <c r="M4" s="5"/>
      <c r="O4" s="6">
        <f t="shared" ref="O4:O22" si="0">SUM(D4:M4)</f>
        <v>7516</v>
      </c>
      <c r="P4" s="12">
        <f t="shared" ref="P4:P24" si="1">O4/C4</f>
        <v>69.592592592592595</v>
      </c>
    </row>
    <row r="5" spans="1:16" x14ac:dyDescent="0.25">
      <c r="B5" t="s">
        <v>17</v>
      </c>
      <c r="C5" s="3">
        <v>116</v>
      </c>
      <c r="D5" s="5">
        <v>2100</v>
      </c>
      <c r="E5" s="5">
        <v>1400</v>
      </c>
      <c r="F5" s="5">
        <v>750</v>
      </c>
      <c r="G5" s="5">
        <v>500</v>
      </c>
      <c r="H5" s="5">
        <v>600</v>
      </c>
      <c r="I5" s="5">
        <v>400</v>
      </c>
      <c r="J5" s="5">
        <v>600</v>
      </c>
      <c r="K5" s="5">
        <v>460</v>
      </c>
      <c r="L5" s="5">
        <v>640</v>
      </c>
      <c r="M5" s="5">
        <v>432</v>
      </c>
      <c r="O5" s="6">
        <f t="shared" si="0"/>
        <v>7882</v>
      </c>
      <c r="P5" s="12">
        <f t="shared" si="1"/>
        <v>67.948275862068968</v>
      </c>
    </row>
    <row r="6" spans="1:16" ht="15.75" thickBot="1" x14ac:dyDescent="0.3">
      <c r="B6" t="s">
        <v>18</v>
      </c>
      <c r="C6" s="8">
        <v>111</v>
      </c>
      <c r="D6" s="9">
        <v>1300</v>
      </c>
      <c r="E6" s="9">
        <v>700</v>
      </c>
      <c r="F6" s="9">
        <v>400</v>
      </c>
      <c r="G6" s="9">
        <v>300</v>
      </c>
      <c r="H6" s="9">
        <v>500</v>
      </c>
      <c r="I6" s="9">
        <v>400</v>
      </c>
      <c r="J6" s="9">
        <v>600</v>
      </c>
      <c r="K6" s="9">
        <v>400</v>
      </c>
      <c r="L6" s="9">
        <v>600</v>
      </c>
      <c r="M6" s="9">
        <f>53*8</f>
        <v>424</v>
      </c>
      <c r="O6" s="11">
        <f t="shared" si="0"/>
        <v>5624</v>
      </c>
      <c r="P6" s="13">
        <f t="shared" si="1"/>
        <v>50.666666666666664</v>
      </c>
    </row>
    <row r="7" spans="1:16" x14ac:dyDescent="0.25">
      <c r="B7" t="s">
        <v>26</v>
      </c>
      <c r="C7" s="3">
        <f>SUM(C3:C6)</f>
        <v>404</v>
      </c>
      <c r="D7" s="7">
        <f t="shared" ref="D7:M7" si="2">SUM(D3:D6)</f>
        <v>7800</v>
      </c>
      <c r="E7" s="7">
        <f t="shared" si="2"/>
        <v>5100</v>
      </c>
      <c r="F7" s="7">
        <f t="shared" si="2"/>
        <v>3150</v>
      </c>
      <c r="G7" s="7">
        <f t="shared" si="2"/>
        <v>2000</v>
      </c>
      <c r="H7" s="7">
        <f t="shared" si="2"/>
        <v>2300</v>
      </c>
      <c r="I7" s="7">
        <f t="shared" si="2"/>
        <v>1550</v>
      </c>
      <c r="J7" s="7">
        <f t="shared" si="2"/>
        <v>2100</v>
      </c>
      <c r="K7" s="7">
        <f t="shared" si="2"/>
        <v>1388</v>
      </c>
      <c r="L7" s="7">
        <f t="shared" si="2"/>
        <v>1656</v>
      </c>
      <c r="M7" s="7">
        <f t="shared" si="2"/>
        <v>856</v>
      </c>
      <c r="O7" s="6">
        <f t="shared" si="0"/>
        <v>27900</v>
      </c>
      <c r="P7" s="12">
        <f t="shared" si="1"/>
        <v>69.059405940594061</v>
      </c>
    </row>
    <row r="8" spans="1:16" x14ac:dyDescent="0.25">
      <c r="D8" s="5"/>
      <c r="E8" s="5"/>
      <c r="F8" s="5"/>
      <c r="G8" s="5"/>
      <c r="H8" s="5"/>
      <c r="I8" s="5"/>
      <c r="J8" s="5"/>
      <c r="K8" s="5"/>
      <c r="L8" s="5"/>
      <c r="M8" s="5"/>
      <c r="O8" s="6"/>
      <c r="P8" s="12"/>
    </row>
    <row r="9" spans="1:16" x14ac:dyDescent="0.25">
      <c r="A9" t="s">
        <v>1</v>
      </c>
      <c r="B9" t="s">
        <v>19</v>
      </c>
      <c r="C9" s="3">
        <v>19</v>
      </c>
      <c r="D9" s="5">
        <v>175</v>
      </c>
      <c r="E9" s="5">
        <v>125</v>
      </c>
      <c r="F9" s="5">
        <v>75</v>
      </c>
      <c r="G9" s="5">
        <v>60</v>
      </c>
      <c r="H9" s="5">
        <v>104</v>
      </c>
      <c r="I9" s="5"/>
      <c r="J9" s="5"/>
      <c r="K9" s="5"/>
      <c r="L9" s="5"/>
      <c r="M9" s="5"/>
      <c r="O9" s="6">
        <f t="shared" si="0"/>
        <v>539</v>
      </c>
      <c r="P9" s="12">
        <f t="shared" si="1"/>
        <v>28.368421052631579</v>
      </c>
    </row>
    <row r="10" spans="1:16" ht="15.75" thickBot="1" x14ac:dyDescent="0.3">
      <c r="B10" t="s">
        <v>20</v>
      </c>
      <c r="C10" s="8">
        <v>22</v>
      </c>
      <c r="D10" s="9">
        <v>200</v>
      </c>
      <c r="E10" s="9">
        <v>120</v>
      </c>
      <c r="F10" s="9">
        <v>70</v>
      </c>
      <c r="G10" s="9">
        <v>51</v>
      </c>
      <c r="H10" s="9"/>
      <c r="I10" s="9"/>
      <c r="J10" s="9"/>
      <c r="K10" s="9"/>
      <c r="L10" s="9"/>
      <c r="M10" s="9"/>
      <c r="O10" s="11">
        <f t="shared" si="0"/>
        <v>441</v>
      </c>
      <c r="P10" s="13">
        <f t="shared" si="1"/>
        <v>20.045454545454547</v>
      </c>
    </row>
    <row r="11" spans="1:16" x14ac:dyDescent="0.25">
      <c r="B11" t="s">
        <v>26</v>
      </c>
      <c r="C11" s="3">
        <f>SUM(C9:C10)</f>
        <v>41</v>
      </c>
      <c r="D11" s="7">
        <f t="shared" ref="D11:H11" si="3">SUM(D9:D10)</f>
        <v>375</v>
      </c>
      <c r="E11" s="7">
        <f t="shared" si="3"/>
        <v>245</v>
      </c>
      <c r="F11" s="7">
        <f t="shared" si="3"/>
        <v>145</v>
      </c>
      <c r="G11" s="7">
        <f t="shared" si="3"/>
        <v>111</v>
      </c>
      <c r="H11" s="7">
        <f t="shared" si="3"/>
        <v>104</v>
      </c>
      <c r="I11" s="7"/>
      <c r="J11" s="7"/>
      <c r="K11" s="7"/>
      <c r="L11" s="7"/>
      <c r="M11" s="7"/>
      <c r="N11" s="7"/>
      <c r="O11" s="7">
        <f t="shared" ref="O11" si="4">SUM(O9:O10)</f>
        <v>980</v>
      </c>
      <c r="P11" s="12">
        <f t="shared" si="1"/>
        <v>23.902439024390244</v>
      </c>
    </row>
    <row r="12" spans="1:16" x14ac:dyDescent="0.25">
      <c r="D12" s="5"/>
      <c r="E12" s="5"/>
      <c r="F12" s="5"/>
      <c r="G12" s="5"/>
      <c r="H12" s="5"/>
      <c r="I12" s="5"/>
      <c r="J12" s="5"/>
      <c r="K12" s="5"/>
      <c r="L12" s="5"/>
      <c r="M12" s="5"/>
      <c r="O12" s="6"/>
      <c r="P12" s="12"/>
    </row>
    <row r="13" spans="1:16" x14ac:dyDescent="0.25">
      <c r="A13" t="s">
        <v>21</v>
      </c>
      <c r="B13" t="s">
        <v>2</v>
      </c>
      <c r="C13" s="3">
        <v>85</v>
      </c>
      <c r="D13" s="5">
        <v>1500</v>
      </c>
      <c r="E13" s="5">
        <v>900</v>
      </c>
      <c r="F13" s="5">
        <v>600</v>
      </c>
      <c r="G13" s="5">
        <v>400</v>
      </c>
      <c r="H13" s="5">
        <v>500</v>
      </c>
      <c r="I13" s="5">
        <v>300</v>
      </c>
      <c r="J13" s="5">
        <v>400</v>
      </c>
      <c r="K13" s="5">
        <v>280</v>
      </c>
      <c r="L13" s="5">
        <v>400</v>
      </c>
      <c r="M13" s="5"/>
      <c r="O13" s="6">
        <f t="shared" si="0"/>
        <v>5280</v>
      </c>
      <c r="P13" s="12">
        <f t="shared" si="1"/>
        <v>62.117647058823529</v>
      </c>
    </row>
    <row r="14" spans="1:16" x14ac:dyDescent="0.25">
      <c r="B14" t="s">
        <v>17</v>
      </c>
      <c r="C14" s="3">
        <v>62</v>
      </c>
      <c r="D14" s="5">
        <v>1300</v>
      </c>
      <c r="E14" s="5">
        <v>800</v>
      </c>
      <c r="F14" s="5">
        <v>400</v>
      </c>
      <c r="G14" s="5">
        <v>250</v>
      </c>
      <c r="H14" s="5">
        <v>300</v>
      </c>
      <c r="I14" s="5">
        <v>200</v>
      </c>
      <c r="J14" s="5">
        <v>300</v>
      </c>
      <c r="K14" s="5">
        <v>220</v>
      </c>
      <c r="L14" s="5"/>
      <c r="M14" s="5"/>
      <c r="O14" s="6">
        <f t="shared" si="0"/>
        <v>3770</v>
      </c>
      <c r="P14" s="12">
        <f t="shared" si="1"/>
        <v>60.806451612903224</v>
      </c>
    </row>
    <row r="15" spans="1:16" ht="15.75" thickBot="1" x14ac:dyDescent="0.3">
      <c r="B15" t="s">
        <v>18</v>
      </c>
      <c r="C15" s="8">
        <v>48</v>
      </c>
      <c r="D15" s="9">
        <v>1000</v>
      </c>
      <c r="E15" s="9">
        <v>500</v>
      </c>
      <c r="F15" s="9">
        <v>300</v>
      </c>
      <c r="G15" s="9">
        <v>200</v>
      </c>
      <c r="H15" s="9">
        <v>250</v>
      </c>
      <c r="I15" s="9">
        <v>150</v>
      </c>
      <c r="J15" s="9">
        <v>204</v>
      </c>
      <c r="K15" s="9"/>
      <c r="L15" s="9"/>
      <c r="M15" s="9"/>
      <c r="O15" s="11">
        <f t="shared" si="0"/>
        <v>2604</v>
      </c>
      <c r="P15" s="13">
        <f t="shared" si="1"/>
        <v>54.25</v>
      </c>
    </row>
    <row r="16" spans="1:16" x14ac:dyDescent="0.25">
      <c r="C16" s="10">
        <f>SUM(C13:C15)</f>
        <v>195</v>
      </c>
      <c r="D16" s="7">
        <f t="shared" ref="D16:L16" si="5">SUM(D13:D15)</f>
        <v>3800</v>
      </c>
      <c r="E16" s="7">
        <f t="shared" si="5"/>
        <v>2200</v>
      </c>
      <c r="F16" s="7">
        <f t="shared" si="5"/>
        <v>1300</v>
      </c>
      <c r="G16" s="7">
        <f t="shared" si="5"/>
        <v>850</v>
      </c>
      <c r="H16" s="7">
        <f t="shared" si="5"/>
        <v>1050</v>
      </c>
      <c r="I16" s="7">
        <f t="shared" si="5"/>
        <v>650</v>
      </c>
      <c r="J16" s="7">
        <f t="shared" si="5"/>
        <v>904</v>
      </c>
      <c r="K16" s="7">
        <f t="shared" si="5"/>
        <v>500</v>
      </c>
      <c r="L16" s="7">
        <f t="shared" si="5"/>
        <v>400</v>
      </c>
      <c r="M16" s="5"/>
      <c r="O16" s="6">
        <f>SUM(O13:O15)</f>
        <v>11654</v>
      </c>
      <c r="P16" s="12">
        <f t="shared" si="1"/>
        <v>59.764102564102565</v>
      </c>
    </row>
    <row r="17" spans="1:16" x14ac:dyDescent="0.25">
      <c r="D17" s="5"/>
      <c r="E17" s="5"/>
      <c r="F17" s="5"/>
      <c r="G17" s="5"/>
      <c r="H17" s="5"/>
      <c r="I17" s="5"/>
      <c r="J17" s="5"/>
      <c r="K17" s="5"/>
      <c r="L17" s="5"/>
      <c r="M17" s="5"/>
      <c r="O17" s="6"/>
      <c r="P17" s="12"/>
    </row>
    <row r="18" spans="1:16" x14ac:dyDescent="0.25">
      <c r="A18" t="s">
        <v>22</v>
      </c>
      <c r="B18" t="s">
        <v>2</v>
      </c>
      <c r="C18" s="3">
        <v>47</v>
      </c>
      <c r="D18" s="5">
        <v>1000</v>
      </c>
      <c r="E18" s="5">
        <v>600</v>
      </c>
      <c r="F18" s="5">
        <v>400</v>
      </c>
      <c r="G18" s="5">
        <v>275</v>
      </c>
      <c r="H18" s="5">
        <v>350</v>
      </c>
      <c r="I18" s="5">
        <v>200</v>
      </c>
      <c r="J18" s="5">
        <f>58*4</f>
        <v>232</v>
      </c>
      <c r="K18" s="5"/>
      <c r="L18" s="5"/>
      <c r="M18" s="5"/>
      <c r="O18" s="6">
        <f t="shared" si="0"/>
        <v>3057</v>
      </c>
      <c r="P18" s="12">
        <f t="shared" si="1"/>
        <v>65.042553191489361</v>
      </c>
    </row>
    <row r="19" spans="1:16" ht="15.75" thickBot="1" x14ac:dyDescent="0.3">
      <c r="B19" t="s">
        <v>23</v>
      </c>
      <c r="C19" s="8">
        <v>59</v>
      </c>
      <c r="D19" s="9">
        <v>1000</v>
      </c>
      <c r="E19" s="9">
        <v>600</v>
      </c>
      <c r="F19" s="9">
        <v>350</v>
      </c>
      <c r="G19" s="9">
        <v>225</v>
      </c>
      <c r="H19" s="9">
        <v>250</v>
      </c>
      <c r="I19" s="9">
        <v>180</v>
      </c>
      <c r="J19" s="9">
        <v>280</v>
      </c>
      <c r="K19" s="9">
        <v>204</v>
      </c>
      <c r="L19" s="9"/>
      <c r="M19" s="9"/>
      <c r="O19" s="11">
        <f t="shared" si="0"/>
        <v>3089</v>
      </c>
      <c r="P19" s="13">
        <f t="shared" si="1"/>
        <v>52.355932203389834</v>
      </c>
    </row>
    <row r="20" spans="1:16" x14ac:dyDescent="0.25">
      <c r="C20" s="3">
        <f>SUM(C18:C19)</f>
        <v>106</v>
      </c>
      <c r="D20" s="7">
        <f t="shared" ref="D20:K20" si="6">SUM(D18:D19)</f>
        <v>2000</v>
      </c>
      <c r="E20" s="7">
        <f t="shared" si="6"/>
        <v>1200</v>
      </c>
      <c r="F20" s="7">
        <f t="shared" si="6"/>
        <v>750</v>
      </c>
      <c r="G20" s="7">
        <f t="shared" si="6"/>
        <v>500</v>
      </c>
      <c r="H20" s="7">
        <f t="shared" si="6"/>
        <v>600</v>
      </c>
      <c r="I20" s="7">
        <f t="shared" si="6"/>
        <v>380</v>
      </c>
      <c r="J20" s="7">
        <f t="shared" si="6"/>
        <v>512</v>
      </c>
      <c r="K20" s="7">
        <f t="shared" si="6"/>
        <v>204</v>
      </c>
      <c r="L20" s="5"/>
      <c r="M20" s="5"/>
      <c r="O20" s="6">
        <f>SUM(O18:O19)</f>
        <v>6146</v>
      </c>
      <c r="P20" s="12">
        <f t="shared" si="1"/>
        <v>57.981132075471699</v>
      </c>
    </row>
    <row r="21" spans="1:16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  <c r="O21" s="6"/>
      <c r="P21" s="12"/>
    </row>
    <row r="22" spans="1:16" ht="15.75" thickBot="1" x14ac:dyDescent="0.3">
      <c r="A22" t="s">
        <v>24</v>
      </c>
      <c r="B22" t="s">
        <v>25</v>
      </c>
      <c r="C22" s="8">
        <v>113</v>
      </c>
      <c r="D22" s="9">
        <v>2000</v>
      </c>
      <c r="E22" s="9">
        <v>1300</v>
      </c>
      <c r="F22" s="9">
        <v>800</v>
      </c>
      <c r="G22" s="9">
        <v>500</v>
      </c>
      <c r="H22" s="9">
        <v>700</v>
      </c>
      <c r="I22" s="9">
        <v>450</v>
      </c>
      <c r="J22" s="9">
        <v>600</v>
      </c>
      <c r="K22" s="9">
        <v>400</v>
      </c>
      <c r="L22" s="9">
        <f>75*8</f>
        <v>600</v>
      </c>
      <c r="M22" s="9"/>
      <c r="O22" s="11">
        <f t="shared" si="0"/>
        <v>7350</v>
      </c>
      <c r="P22" s="13">
        <f t="shared" si="1"/>
        <v>65.044247787610615</v>
      </c>
    </row>
    <row r="23" spans="1:16" x14ac:dyDescent="0.25">
      <c r="D23" s="5"/>
      <c r="E23" s="5"/>
      <c r="F23" s="5"/>
      <c r="G23" s="5"/>
      <c r="H23" s="5"/>
      <c r="I23" s="5"/>
      <c r="J23" s="5"/>
      <c r="K23" s="5"/>
      <c r="L23" s="5"/>
      <c r="M23" s="5"/>
      <c r="P23" s="14"/>
    </row>
    <row r="24" spans="1:16" x14ac:dyDescent="0.25">
      <c r="A24" t="s">
        <v>26</v>
      </c>
      <c r="C24" s="3">
        <f>C7+C11+C16+C20+C22</f>
        <v>859</v>
      </c>
      <c r="D24" s="7">
        <f t="shared" ref="D24:M24" si="7">D7+D11+D16+D20+D22</f>
        <v>15975</v>
      </c>
      <c r="E24" s="7">
        <f t="shared" si="7"/>
        <v>10045</v>
      </c>
      <c r="F24" s="7">
        <f t="shared" si="7"/>
        <v>6145</v>
      </c>
      <c r="G24" s="7">
        <f t="shared" si="7"/>
        <v>3961</v>
      </c>
      <c r="H24" s="7">
        <f t="shared" si="7"/>
        <v>4754</v>
      </c>
      <c r="I24" s="7">
        <f t="shared" si="7"/>
        <v>3030</v>
      </c>
      <c r="J24" s="7">
        <f t="shared" si="7"/>
        <v>4116</v>
      </c>
      <c r="K24" s="7">
        <f t="shared" si="7"/>
        <v>2492</v>
      </c>
      <c r="L24" s="7">
        <f t="shared" si="7"/>
        <v>2656</v>
      </c>
      <c r="M24" s="7">
        <f t="shared" si="7"/>
        <v>856</v>
      </c>
      <c r="N24" s="6">
        <f>SUM(D24:M24)</f>
        <v>54030</v>
      </c>
      <c r="O24" s="6">
        <f>O7+O11+O16+O20+O22</f>
        <v>54030</v>
      </c>
      <c r="P24" s="14">
        <f t="shared" si="1"/>
        <v>62.898719441210709</v>
      </c>
    </row>
    <row r="25" spans="1:16" x14ac:dyDescent="0.25"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6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6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Karen Stockman</dc:creator>
  <cp:lastModifiedBy>Dave and Karen Stockman</cp:lastModifiedBy>
  <dcterms:created xsi:type="dcterms:W3CDTF">2016-06-30T22:14:26Z</dcterms:created>
  <dcterms:modified xsi:type="dcterms:W3CDTF">2016-06-30T23:39:21Z</dcterms:modified>
</cp:coreProperties>
</file>